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20" windowHeight="152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46" i="1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D7"/>
  <c r="C7"/>
  <c r="B7"/>
  <c r="A7"/>
</calcChain>
</file>

<file path=xl/sharedStrings.xml><?xml version="1.0" encoding="utf-8"?>
<sst xmlns="http://schemas.openxmlformats.org/spreadsheetml/2006/main" count="44" uniqueCount="36">
  <si>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</si>
  <si>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Повторные выборы депутата Совета депутатов муниципального образования "Бурашевское сельское поселение" Калининского района Тверской области четвертого созыва по Бурашевскому четырехмандатному избирательному округу №2</t>
  </si>
  <si>
    <t>территориальная избирательная комиссия Калининского района</t>
  </si>
  <si>
    <t>В руб.</t>
  </si>
  <si>
    <t>1</t>
  </si>
  <si>
    <t/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</si>
  <si>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</si>
  <si>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</si>
  <si>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</si>
  <si>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</si>
  <si>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</si>
  <si>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</si>
  <si>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</si>
  <si>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</si>
  <si>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</si>
  <si>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</si>
  <si>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</si>
  <si>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</si>
  <si>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</si>
  <si>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</si>
  <si>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</si>
  <si>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</si>
  <si>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</si>
  <si>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</si>
  <si>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</si>
  <si>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</si>
  <si>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</si>
  <si>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</si>
  <si>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</si>
  <si>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</si>
  <si>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</si>
  <si>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</si>
  <si>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</si>
  <si>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</si>
  <si>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4.1</t>
  </si>
  <si>
    <t>По состоянию на 14.10.2019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</si>
</sst>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6"/>
  <sheetViews>
    <sheetView tabSelected="1" workbookViewId="0">
      <selection activeCell="D6" sqref="D6"/>
    </sheetView>
  </sheetViews>
  <sheetFormatPr defaultRowHeight="15"/>
  <cols>
    <col min="1" max="1" width="5.7109375" customWidth="1"/>
    <col min="2" max="3" width="21.5703125" customWidth="1"/>
    <col min="4" max="4" width="27.5703125" customWidth="1"/>
  </cols>
  <sheetData>
    <row r="1" spans="1:4" ht="15" customHeight="1"/>
    <row r="2" spans="1:4" ht="61.5" customHeight="1">
      <c r="A2" s="9" t="s">
        <v>0</v>
      </c>
      <c r="B2" s="9"/>
      <c r="C2" s="9"/>
      <c r="D2" s="9"/>
    </row>
    <row r="3" spans="1:4" ht="74.25" customHeight="1">
      <c r="A3" s="10" t="s">
        <v>1</v>
      </c>
      <c r="B3" s="10"/>
      <c r="C3" s="10"/>
      <c r="D3" s="10"/>
    </row>
    <row r="4" spans="1:4" ht="26.25" customHeight="1">
      <c r="A4" s="10" t="s">
        <v>2</v>
      </c>
      <c r="B4" s="10"/>
      <c r="C4" s="10"/>
      <c r="D4" s="10"/>
    </row>
    <row r="5" spans="1:4">
      <c r="D5" s="1" t="s">
        <v>35</v>
      </c>
    </row>
    <row r="6" spans="1:4">
      <c r="D6" s="1" t="s">
        <v>3</v>
      </c>
    </row>
    <row r="7" spans="1:4" ht="38.25">
      <c r="A7" s="2" t="str">
        <f>"№ строки"</f>
        <v>№ строки</v>
      </c>
      <c r="B7" s="2" t="str">
        <f>"Строка финансового отчета"</f>
        <v>Строка финансового отчета</v>
      </c>
      <c r="C7" s="2" t="str">
        <f>"Шифр строки"</f>
        <v>Шифр строки</v>
      </c>
      <c r="D7" s="3" t="str">
        <f>"Азизов Гамид Шафигович"</f>
        <v>Азизов Гамид Шафигович</v>
      </c>
    </row>
    <row r="8" spans="1:4">
      <c r="A8" s="4" t="s">
        <v>4</v>
      </c>
      <c r="B8" s="2" t="str">
        <f>"2"</f>
        <v>2</v>
      </c>
      <c r="C8" s="2">
        <v>3</v>
      </c>
      <c r="D8" s="2">
        <v>4</v>
      </c>
    </row>
    <row r="9" spans="1:4" ht="38.25">
      <c r="A9" s="5" t="s">
        <v>4</v>
      </c>
      <c r="B9" s="6" t="str">
        <f>"Поступило средств в избирательный фонд, всего"</f>
        <v>Поступило средств в избирательный фонд, всего</v>
      </c>
      <c r="C9" s="7">
        <v>10</v>
      </c>
      <c r="D9" s="8">
        <v>500</v>
      </c>
    </row>
    <row r="10" spans="1:4">
      <c r="A10" s="5" t="s">
        <v>5</v>
      </c>
      <c r="B10" s="7" t="str">
        <f>"в том числе"</f>
        <v>в том числе</v>
      </c>
      <c r="C10" s="7"/>
      <c r="D10" s="8"/>
    </row>
    <row r="11" spans="1:4" ht="51">
      <c r="A11" s="5" t="s">
        <v>6</v>
      </c>
      <c r="B11" s="6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1" s="7">
        <v>20</v>
      </c>
      <c r="D11" s="8">
        <v>500</v>
      </c>
    </row>
    <row r="12" spans="1:4">
      <c r="A12" s="5" t="s">
        <v>5</v>
      </c>
      <c r="B12" s="7" t="str">
        <f>"из них"</f>
        <v>из них</v>
      </c>
      <c r="C12" s="7"/>
      <c r="D12" s="8"/>
    </row>
    <row r="13" spans="1:4" ht="51">
      <c r="A13" s="5" t="s">
        <v>7</v>
      </c>
      <c r="B13" s="6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3" s="7">
        <v>30</v>
      </c>
      <c r="D13" s="8">
        <v>500</v>
      </c>
    </row>
    <row r="14" spans="1:4" ht="51">
      <c r="A14" s="5" t="s">
        <v>8</v>
      </c>
      <c r="B14" s="6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7">
        <v>40</v>
      </c>
      <c r="D14" s="8">
        <v>0</v>
      </c>
    </row>
    <row r="15" spans="1:4" ht="38.25">
      <c r="A15" s="5" t="s">
        <v>9</v>
      </c>
      <c r="B15" s="6" t="str">
        <f>"Добровольные пожертвования гражданина"</f>
        <v>Добровольные пожертвования гражданина</v>
      </c>
      <c r="C15" s="7">
        <v>50</v>
      </c>
      <c r="D15" s="8">
        <v>0</v>
      </c>
    </row>
    <row r="16" spans="1:4" ht="38.25">
      <c r="A16" s="5" t="s">
        <v>10</v>
      </c>
      <c r="B16" s="6" t="str">
        <f>"Добровольные пожертвования юридического лица"</f>
        <v>Добровольные пожертвования юридического лица</v>
      </c>
      <c r="C16" s="7">
        <v>60</v>
      </c>
      <c r="D16" s="8">
        <v>0</v>
      </c>
    </row>
    <row r="17" spans="1:4" ht="102">
      <c r="A17" s="5" t="s">
        <v>11</v>
      </c>
      <c r="B17" s="6" t="str">
        <f>"Поступило в избирательный фонд денежных средств, подпадающих под действие п. 9 ст. 58 Федерального закона от 12.06.2002 № 67-ФЗ,
из них"</f>
        <v>Поступило в избирательный фонд денежных средств, подпадающих под действие п. 9 ст. 58 Федерального закона от 12.06.2002 № 67-ФЗ,
из них</v>
      </c>
      <c r="C17" s="7">
        <v>70</v>
      </c>
      <c r="D17" s="8">
        <v>0</v>
      </c>
    </row>
    <row r="18" spans="1:4">
      <c r="A18" s="5" t="s">
        <v>5</v>
      </c>
      <c r="B18" s="7" t="str">
        <f>"из них"</f>
        <v>из них</v>
      </c>
      <c r="C18" s="7"/>
      <c r="D18" s="8"/>
    </row>
    <row r="19" spans="1:4" ht="51">
      <c r="A19" s="5" t="s">
        <v>12</v>
      </c>
      <c r="B19" s="6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9" s="7">
        <v>80</v>
      </c>
      <c r="D19" s="8">
        <v>0</v>
      </c>
    </row>
    <row r="20" spans="1:4" ht="51">
      <c r="A20" s="5" t="s">
        <v>13</v>
      </c>
      <c r="B20" s="6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20" s="7">
        <v>90</v>
      </c>
      <c r="D20" s="8">
        <v>0</v>
      </c>
    </row>
    <row r="21" spans="1:4">
      <c r="A21" s="5" t="s">
        <v>14</v>
      </c>
      <c r="B21" s="6" t="str">
        <f>"Средства гражданина"</f>
        <v>Средства гражданина</v>
      </c>
      <c r="C21" s="7">
        <v>100</v>
      </c>
      <c r="D21" s="8">
        <v>0</v>
      </c>
    </row>
    <row r="22" spans="1:4" ht="25.5">
      <c r="A22" s="5" t="s">
        <v>15</v>
      </c>
      <c r="B22" s="6" t="str">
        <f>"Средства юридического лица"</f>
        <v>Средства юридического лица</v>
      </c>
      <c r="C22" s="7">
        <v>110</v>
      </c>
      <c r="D22" s="8">
        <v>0</v>
      </c>
    </row>
    <row r="23" spans="1:4" ht="51">
      <c r="A23" s="5" t="s">
        <v>16</v>
      </c>
      <c r="B23" s="6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3" s="7">
        <v>120</v>
      </c>
      <c r="D23" s="8">
        <v>0</v>
      </c>
    </row>
    <row r="24" spans="1:4">
      <c r="A24" s="5" t="s">
        <v>5</v>
      </c>
      <c r="B24" s="7" t="str">
        <f>"из них"</f>
        <v>из них</v>
      </c>
      <c r="C24" s="7"/>
      <c r="D24" s="8"/>
    </row>
    <row r="25" spans="1:4" ht="25.5">
      <c r="A25" s="5" t="s">
        <v>17</v>
      </c>
      <c r="B25" s="6" t="str">
        <f>"Перечислено в доход бюджета"</f>
        <v>Перечислено в доход бюджета</v>
      </c>
      <c r="C25" s="7">
        <v>130</v>
      </c>
      <c r="D25" s="8">
        <v>0</v>
      </c>
    </row>
    <row r="26" spans="1:4" ht="63.75">
      <c r="A26" s="5" t="s">
        <v>18</v>
      </c>
      <c r="B26" s="6" t="str">
        <f>"Возвращено денежных средств, поступивших с нарушением установленного порядка, 
из них"</f>
        <v>Возвращено денежных средств, поступивших с нарушением установленного порядка, 
из них</v>
      </c>
      <c r="C26" s="7">
        <v>140</v>
      </c>
      <c r="D26" s="8">
        <v>0</v>
      </c>
    </row>
    <row r="27" spans="1:4">
      <c r="A27" s="5" t="s">
        <v>5</v>
      </c>
      <c r="B27" s="7" t="str">
        <f>"из них"</f>
        <v>из них</v>
      </c>
      <c r="C27" s="7"/>
      <c r="D27" s="8"/>
    </row>
    <row r="28" spans="1:4" ht="76.5">
      <c r="A28" s="5" t="s">
        <v>19</v>
      </c>
      <c r="B28" s="6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8" s="7">
        <v>150</v>
      </c>
      <c r="D28" s="8">
        <v>0</v>
      </c>
    </row>
    <row r="29" spans="1:4" ht="89.25">
      <c r="A29" s="5" t="s">
        <v>20</v>
      </c>
      <c r="B29" s="6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9" s="7">
        <v>160</v>
      </c>
      <c r="D29" s="8">
        <v>0</v>
      </c>
    </row>
    <row r="30" spans="1:4" ht="38.25">
      <c r="A30" s="5" t="s">
        <v>21</v>
      </c>
      <c r="B30" s="6" t="str">
        <f>"Средств, поступивших с превышением предельного размера"</f>
        <v>Средств, поступивших с превышением предельного размера</v>
      </c>
      <c r="C30" s="7">
        <v>170</v>
      </c>
      <c r="D30" s="8">
        <v>0</v>
      </c>
    </row>
    <row r="31" spans="1:4" ht="38.25">
      <c r="A31" s="5" t="s">
        <v>22</v>
      </c>
      <c r="B31" s="6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31" s="7">
        <v>180</v>
      </c>
      <c r="D31" s="8">
        <v>0</v>
      </c>
    </row>
    <row r="32" spans="1:4" ht="25.5">
      <c r="A32" s="5" t="s">
        <v>23</v>
      </c>
      <c r="B32" s="6" t="str">
        <f>"Израсходовано средств, всего"</f>
        <v>Израсходовано средств, всего</v>
      </c>
      <c r="C32" s="7">
        <v>190</v>
      </c>
      <c r="D32" s="8">
        <v>500</v>
      </c>
    </row>
    <row r="33" spans="1:4">
      <c r="A33" s="5" t="s">
        <v>5</v>
      </c>
      <c r="B33" s="7" t="str">
        <f>"из них"</f>
        <v>из них</v>
      </c>
      <c r="C33" s="7"/>
      <c r="D33" s="8"/>
    </row>
    <row r="34" spans="1:4" ht="38.25">
      <c r="A34" s="5" t="s">
        <v>24</v>
      </c>
      <c r="B34" s="6" t="str">
        <f>"На организацию сбора подписей избирателей, 
из них"</f>
        <v>На организацию сбора подписей избирателей, 
из них</v>
      </c>
      <c r="C34" s="7">
        <v>200</v>
      </c>
      <c r="D34" s="8">
        <v>500</v>
      </c>
    </row>
    <row r="35" spans="1:4">
      <c r="A35" s="5" t="s">
        <v>5</v>
      </c>
      <c r="B35" s="7" t="str">
        <f>"из них"</f>
        <v>из них</v>
      </c>
      <c r="C35" s="7"/>
      <c r="D35" s="8"/>
    </row>
    <row r="36" spans="1:4" ht="38.25">
      <c r="A36" s="5" t="s">
        <v>25</v>
      </c>
      <c r="B36" s="6" t="str">
        <f>"На оплату труда лиц, привлекаемых для сбора подписей избирателей"</f>
        <v>На оплату труда лиц, привлекаемых для сбора подписей избирателей</v>
      </c>
      <c r="C36" s="7">
        <v>210</v>
      </c>
      <c r="D36" s="8">
        <v>0</v>
      </c>
    </row>
    <row r="37" spans="1:4" ht="51">
      <c r="A37" s="5" t="s">
        <v>26</v>
      </c>
      <c r="B37" s="6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7" s="7">
        <v>220</v>
      </c>
      <c r="D37" s="8">
        <v>0</v>
      </c>
    </row>
    <row r="38" spans="1:4" ht="51">
      <c r="A38" s="5" t="s">
        <v>27</v>
      </c>
      <c r="B38" s="6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8" s="7">
        <v>230</v>
      </c>
      <c r="D38" s="8">
        <v>0</v>
      </c>
    </row>
    <row r="39" spans="1:4" ht="63.75">
      <c r="A39" s="5" t="s">
        <v>28</v>
      </c>
      <c r="B39" s="6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9" s="7">
        <v>240</v>
      </c>
      <c r="D39" s="8">
        <v>0</v>
      </c>
    </row>
    <row r="40" spans="1:4" ht="38.25">
      <c r="A40" s="5" t="s">
        <v>29</v>
      </c>
      <c r="B40" s="6" t="str">
        <f>"На проведение публичных массовых мероприятий"</f>
        <v>На проведение публичных массовых мероприятий</v>
      </c>
      <c r="C40" s="7">
        <v>250</v>
      </c>
      <c r="D40" s="8">
        <v>0</v>
      </c>
    </row>
    <row r="41" spans="1:4" ht="51">
      <c r="A41" s="5" t="s">
        <v>30</v>
      </c>
      <c r="B41" s="6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41" s="7">
        <v>260</v>
      </c>
      <c r="D41" s="8">
        <v>0</v>
      </c>
    </row>
    <row r="42" spans="1:4" ht="76.5">
      <c r="A42" s="5" t="s">
        <v>31</v>
      </c>
      <c r="B42" s="6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42" s="7">
        <v>270</v>
      </c>
      <c r="D42" s="8">
        <v>0</v>
      </c>
    </row>
    <row r="43" spans="1:4" ht="76.5">
      <c r="A43" s="5" t="s">
        <v>32</v>
      </c>
      <c r="B43" s="6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43" s="7">
        <v>280</v>
      </c>
      <c r="D43" s="8">
        <v>0</v>
      </c>
    </row>
    <row r="44" spans="1:4" ht="76.5">
      <c r="A44" s="5" t="s">
        <v>33</v>
      </c>
      <c r="B44" s="6" t="str">
        <f>"Остаток средств фонда на дату сдачи отчета (заверяется банковской справкой) 
(стр.300=стр.10-стр.120-стр.190-стр.290)"</f>
        <v>Остаток средств фонда на дату сдачи отчета (заверяется банковской справкой) 
(стр.300=стр.10-стр.120-стр.190-стр.290)</v>
      </c>
      <c r="C44" s="7">
        <v>300</v>
      </c>
      <c r="D44" s="8">
        <v>0</v>
      </c>
    </row>
    <row r="45" spans="1:4">
      <c r="A45" s="5" t="s">
        <v>5</v>
      </c>
      <c r="B45" s="7" t="str">
        <f>"из них"</f>
        <v>из них</v>
      </c>
      <c r="C45" s="7"/>
      <c r="D45" s="8"/>
    </row>
    <row r="46" spans="1:4" ht="89.25">
      <c r="A46" s="5" t="s">
        <v>34</v>
      </c>
      <c r="B46" s="6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46" s="7">
        <v>290</v>
      </c>
      <c r="D46" s="8">
        <v>0</v>
      </c>
    </row>
  </sheetData>
  <mergeCells count="3">
    <mergeCell ref="A2:D2"/>
    <mergeCell ref="A3:D3"/>
    <mergeCell ref="A4:D4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2019-09-25T07:24:01Z</dcterms:created>
  <dcterms:modified xsi:type="dcterms:W3CDTF">2019-10-11T07:30:47Z</dcterms:modified>
</cp:coreProperties>
</file>