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6" i="1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<sst xmlns="http://schemas.openxmlformats.org/spreadsheetml/2006/main" count="46" uniqueCount="38">
  <si>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</si>
  <si>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Повторные выборы депутатов Совета депутатов Эммаусского сельского поселения Калининского района Тверской области четвертого созыва по Молодежному пятимандатному избирательному округу №1</t>
  </si>
  <si>
    <t>территориальная избирательная комиссия Калининского района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</si>
  <si>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</si>
  <si>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</si>
  <si>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</si>
  <si>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</si>
  <si>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</si>
  <si>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</si>
  <si>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</si>
  <si>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</si>
  <si>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</si>
  <si>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</si>
  <si>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</si>
  <si>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</si>
  <si>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</si>
  <si>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</si>
  <si>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</si>
  <si>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</si>
  <si>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</si>
  <si>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</si>
  <si>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</si>
  <si>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</si>
  <si>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</si>
  <si>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</si>
  <si>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</si>
  <si>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</si>
  <si>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</si>
  <si>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</si>
  <si>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</si>
  <si>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</si>
  <si>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</si>
  <si>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</si>
  <si>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</si>
  <si>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</si>
  <si>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Соколов Денис Алевсеевич</t>
  </si>
  <si>
    <t>Гусейнов Руслан Муслимович</t>
  </si>
  <si>
    <t>По состоянию на 14.10.2019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</si>
</sst>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>
      <selection activeCell="G6" sqref="G6"/>
    </sheetView>
  </sheetViews>
  <sheetFormatPr defaultRowHeight="15"/>
  <cols>
    <col min="1" max="1" width="5.7109375" customWidth="1"/>
    <col min="2" max="3" width="19.140625" customWidth="1"/>
    <col min="4" max="8" width="12.7109375" customWidth="1"/>
  </cols>
  <sheetData>
    <row r="1" spans="1:10" ht="15" customHeight="1"/>
    <row r="2" spans="1:10" ht="50.25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10" ht="35.25" customHeight="1">
      <c r="A3" s="10" t="s">
        <v>1</v>
      </c>
      <c r="B3" s="10"/>
      <c r="C3" s="10"/>
      <c r="D3" s="10"/>
      <c r="E3" s="10"/>
      <c r="F3" s="10"/>
      <c r="G3" s="10"/>
      <c r="H3" s="10"/>
    </row>
    <row r="4" spans="1:10" ht="27" customHeight="1">
      <c r="A4" s="10" t="s">
        <v>2</v>
      </c>
      <c r="B4" s="10"/>
      <c r="C4" s="10"/>
      <c r="D4" s="10"/>
      <c r="E4" s="10"/>
      <c r="F4" s="10"/>
      <c r="G4" s="10"/>
      <c r="H4" s="10"/>
    </row>
    <row r="5" spans="1:10">
      <c r="G5" s="1" t="s">
        <v>37</v>
      </c>
    </row>
    <row r="6" spans="1:10">
      <c r="G6" s="1" t="s">
        <v>3</v>
      </c>
    </row>
    <row r="7" spans="1:10" ht="84">
      <c r="A7" s="2" t="str">
        <f>"№ строки"</f>
        <v>№ строки</v>
      </c>
      <c r="B7" s="2" t="str">
        <f>"Строка финансового отчета"</f>
        <v>Строка финансового отчета</v>
      </c>
      <c r="C7" s="2" t="str">
        <f>"Шифр строки"</f>
        <v>Шифр строки</v>
      </c>
      <c r="D7" s="3" t="str">
        <f>"Григорьева Ирина Ярославовна"</f>
        <v>Григорьева Ирина Ярославовна</v>
      </c>
      <c r="E7" s="3" t="str">
        <f>"Львов Дмитрий Сергеевич"</f>
        <v>Львов Дмитрий Сергеевич</v>
      </c>
      <c r="F7" s="3" t="str">
        <f>"Петров Вадим Викторович"</f>
        <v>Петров Вадим Викторович</v>
      </c>
      <c r="G7" s="3" t="str">
        <f>"Селезнёв Вячеслав Николаевич"</f>
        <v>Селезнёв Вячеслав Николаевич</v>
      </c>
      <c r="H7" s="3" t="str">
        <f>"Сычёв Вячеслав Александрович"</f>
        <v>Сычёв Вячеслав Александрович</v>
      </c>
      <c r="I7" s="3" t="s">
        <v>35</v>
      </c>
      <c r="J7" s="3" t="s">
        <v>36</v>
      </c>
    </row>
    <row r="8" spans="1:10">
      <c r="A8" s="4" t="s">
        <v>4</v>
      </c>
      <c r="B8" s="2" t="str">
        <f>"2"</f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8.25">
      <c r="A9" s="5" t="s">
        <v>4</v>
      </c>
      <c r="B9" s="6" t="str">
        <f>"Поступило средств в избирательный фонд, всего"</f>
        <v>Поступило средств в избирательный фонд, всего</v>
      </c>
      <c r="C9" s="7">
        <v>10</v>
      </c>
      <c r="D9" s="8">
        <v>22000</v>
      </c>
      <c r="E9" s="8">
        <v>0</v>
      </c>
      <c r="F9" s="8">
        <v>4500</v>
      </c>
      <c r="G9" s="8">
        <v>13300</v>
      </c>
      <c r="H9" s="8">
        <v>550</v>
      </c>
      <c r="I9" s="8">
        <v>0</v>
      </c>
      <c r="J9" s="8">
        <v>25600</v>
      </c>
    </row>
    <row r="10" spans="1:10">
      <c r="A10" s="5" t="s">
        <v>5</v>
      </c>
      <c r="B10" s="7" t="str">
        <f>"в том числе"</f>
        <v>в том числе</v>
      </c>
      <c r="C10" s="7"/>
      <c r="D10" s="8"/>
      <c r="E10" s="8"/>
      <c r="F10" s="8"/>
      <c r="G10" s="8"/>
      <c r="H10" s="8"/>
      <c r="I10" s="8"/>
      <c r="J10" s="8"/>
    </row>
    <row r="11" spans="1:10" ht="76.5">
      <c r="A11" s="5" t="s">
        <v>6</v>
      </c>
      <c r="B11" s="6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7">
        <v>20</v>
      </c>
      <c r="D11" s="8">
        <v>22000</v>
      </c>
      <c r="E11" s="8">
        <v>0</v>
      </c>
      <c r="F11" s="8">
        <v>4500</v>
      </c>
      <c r="G11" s="8">
        <v>13300</v>
      </c>
      <c r="H11" s="8">
        <v>550</v>
      </c>
      <c r="I11" s="8">
        <v>0</v>
      </c>
      <c r="J11" s="8">
        <v>25600</v>
      </c>
    </row>
    <row r="12" spans="1:10">
      <c r="A12" s="5" t="s">
        <v>5</v>
      </c>
      <c r="B12" s="7" t="str">
        <f>"из них"</f>
        <v>из них</v>
      </c>
      <c r="C12" s="7"/>
      <c r="D12" s="8"/>
      <c r="E12" s="8"/>
      <c r="F12" s="8"/>
      <c r="G12" s="8"/>
      <c r="H12" s="8"/>
      <c r="I12" s="8"/>
      <c r="J12" s="8"/>
    </row>
    <row r="13" spans="1:10" ht="51">
      <c r="A13" s="5" t="s">
        <v>7</v>
      </c>
      <c r="B13" s="6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7">
        <v>30</v>
      </c>
      <c r="D13" s="8">
        <v>22000</v>
      </c>
      <c r="E13" s="8">
        <v>0</v>
      </c>
      <c r="F13" s="8">
        <v>4500</v>
      </c>
      <c r="G13" s="8">
        <v>13300</v>
      </c>
      <c r="H13" s="8">
        <v>550</v>
      </c>
      <c r="I13" s="8">
        <v>0</v>
      </c>
      <c r="J13" s="8">
        <v>18600</v>
      </c>
    </row>
    <row r="14" spans="1:10" ht="63.75">
      <c r="A14" s="5" t="s">
        <v>8</v>
      </c>
      <c r="B14" s="6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7">
        <v>40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7000</v>
      </c>
    </row>
    <row r="15" spans="1:10" ht="38.25">
      <c r="A15" s="5" t="s">
        <v>9</v>
      </c>
      <c r="B15" s="6" t="str">
        <f>"Добровольные пожертвования гражданина"</f>
        <v>Добровольные пожертвования гражданина</v>
      </c>
      <c r="C15" s="7">
        <v>50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38.25">
      <c r="A16" s="5" t="s">
        <v>10</v>
      </c>
      <c r="B16" s="6" t="str">
        <f>"Добровольные пожертвования юридического лица"</f>
        <v>Добровольные пожертвования юридического лица</v>
      </c>
      <c r="C16" s="7">
        <v>60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ht="102">
      <c r="A17" s="5" t="s">
        <v>11</v>
      </c>
      <c r="B17" s="6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7">
        <v>70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18" spans="1:10">
      <c r="A18" s="5" t="s">
        <v>5</v>
      </c>
      <c r="B18" s="7" t="str">
        <f>"из них"</f>
        <v>из них</v>
      </c>
      <c r="C18" s="7"/>
      <c r="D18" s="8"/>
      <c r="E18" s="8"/>
      <c r="F18" s="8"/>
      <c r="G18" s="8"/>
      <c r="H18" s="8"/>
      <c r="I18" s="8"/>
      <c r="J18" s="8"/>
    </row>
    <row r="19" spans="1:10" ht="51">
      <c r="A19" s="5" t="s">
        <v>12</v>
      </c>
      <c r="B19" s="6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7">
        <v>80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63.75">
      <c r="A20" s="5" t="s">
        <v>13</v>
      </c>
      <c r="B20" s="6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7">
        <v>90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>
      <c r="A21" s="5" t="s">
        <v>14</v>
      </c>
      <c r="B21" s="6" t="str">
        <f>"Средства гражданина"</f>
        <v>Средства гражданина</v>
      </c>
      <c r="C21" s="7">
        <v>100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25.5">
      <c r="A22" s="5" t="s">
        <v>15</v>
      </c>
      <c r="B22" s="6" t="str">
        <f>"Средства юридического лица"</f>
        <v>Средства юридического лица</v>
      </c>
      <c r="C22" s="7">
        <v>110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51">
      <c r="A23" s="5" t="s">
        <v>16</v>
      </c>
      <c r="B23" s="6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7">
        <v>120</v>
      </c>
      <c r="D23" s="8">
        <v>0</v>
      </c>
      <c r="E23" s="8">
        <v>0</v>
      </c>
      <c r="F23" s="8">
        <v>1845</v>
      </c>
      <c r="G23" s="8">
        <v>0</v>
      </c>
      <c r="H23" s="8">
        <v>0</v>
      </c>
      <c r="I23" s="8">
        <v>0</v>
      </c>
      <c r="J23" s="8">
        <v>0</v>
      </c>
    </row>
    <row r="24" spans="1:10">
      <c r="A24" s="5" t="s">
        <v>5</v>
      </c>
      <c r="B24" s="7" t="str">
        <f>"из них"</f>
        <v>из них</v>
      </c>
      <c r="C24" s="7"/>
      <c r="D24" s="8"/>
      <c r="E24" s="8"/>
      <c r="F24" s="8"/>
      <c r="G24" s="8"/>
      <c r="H24" s="8"/>
      <c r="I24" s="8"/>
      <c r="J24" s="8"/>
    </row>
    <row r="25" spans="1:10" ht="25.5">
      <c r="A25" s="5" t="s">
        <v>17</v>
      </c>
      <c r="B25" s="6" t="str">
        <f>"Перечислено в доход бюджета"</f>
        <v>Перечислено в доход бюджета</v>
      </c>
      <c r="C25" s="7">
        <v>130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89.25">
      <c r="A26" s="5" t="s">
        <v>18</v>
      </c>
      <c r="B26" s="6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7">
        <v>140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>
      <c r="A27" s="5" t="s">
        <v>5</v>
      </c>
      <c r="B27" s="7" t="str">
        <f>"из них"</f>
        <v>из них</v>
      </c>
      <c r="C27" s="7"/>
      <c r="D27" s="8"/>
      <c r="E27" s="8"/>
      <c r="F27" s="8"/>
      <c r="G27" s="8"/>
      <c r="H27" s="8"/>
      <c r="I27" s="8"/>
      <c r="J27" s="8"/>
    </row>
    <row r="28" spans="1:10" ht="102">
      <c r="A28" s="5" t="s">
        <v>19</v>
      </c>
      <c r="B28" s="6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7">
        <v>150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ht="102">
      <c r="A29" s="5" t="s">
        <v>20</v>
      </c>
      <c r="B29" s="6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7">
        <v>160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38.25">
      <c r="A30" s="5" t="s">
        <v>21</v>
      </c>
      <c r="B30" s="6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7">
        <v>170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ht="63.75">
      <c r="A31" s="5" t="s">
        <v>22</v>
      </c>
      <c r="B31" s="6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7">
        <v>180</v>
      </c>
      <c r="D31" s="8">
        <v>0</v>
      </c>
      <c r="E31" s="8">
        <v>0</v>
      </c>
      <c r="F31" s="8">
        <v>1845</v>
      </c>
      <c r="G31" s="8">
        <v>0</v>
      </c>
      <c r="H31" s="8">
        <v>0</v>
      </c>
      <c r="I31" s="8">
        <v>0</v>
      </c>
      <c r="J31" s="8">
        <v>0</v>
      </c>
    </row>
    <row r="32" spans="1:10" ht="25.5">
      <c r="A32" s="5" t="s">
        <v>23</v>
      </c>
      <c r="B32" s="6" t="str">
        <f>"Израсходовано средств, всего"</f>
        <v>Израсходовано средств, всего</v>
      </c>
      <c r="C32" s="7">
        <v>190</v>
      </c>
      <c r="D32" s="8">
        <v>22000</v>
      </c>
      <c r="E32" s="8">
        <v>0</v>
      </c>
      <c r="F32" s="8">
        <v>2655</v>
      </c>
      <c r="G32" s="8">
        <v>13300</v>
      </c>
      <c r="H32" s="8">
        <v>550</v>
      </c>
      <c r="I32" s="8">
        <v>0</v>
      </c>
      <c r="J32" s="8">
        <v>25600</v>
      </c>
    </row>
    <row r="33" spans="1:10">
      <c r="A33" s="5" t="s">
        <v>5</v>
      </c>
      <c r="B33" s="7" t="str">
        <f>"из них"</f>
        <v>из них</v>
      </c>
      <c r="C33" s="7"/>
      <c r="D33" s="8"/>
      <c r="E33" s="8"/>
      <c r="F33" s="8"/>
      <c r="G33" s="8"/>
      <c r="H33" s="8"/>
      <c r="I33" s="8"/>
      <c r="J33" s="8"/>
    </row>
    <row r="34" spans="1:10" ht="51">
      <c r="A34" s="5" t="s">
        <v>24</v>
      </c>
      <c r="B34" s="6" t="str">
        <f>"На организацию сбора подписей избирателей, 
из них"</f>
        <v>На организацию сбора подписей избирателей, 
из них</v>
      </c>
      <c r="C34" s="7">
        <v>200</v>
      </c>
      <c r="D34" s="8">
        <v>0</v>
      </c>
      <c r="E34" s="8">
        <v>0</v>
      </c>
      <c r="F34" s="8">
        <v>0</v>
      </c>
      <c r="G34" s="8">
        <v>0</v>
      </c>
      <c r="H34" s="8">
        <v>550</v>
      </c>
      <c r="I34" s="8">
        <v>0</v>
      </c>
      <c r="J34" s="8">
        <v>0</v>
      </c>
    </row>
    <row r="35" spans="1:10">
      <c r="A35" s="5" t="s">
        <v>5</v>
      </c>
      <c r="B35" s="7" t="str">
        <f>"из них"</f>
        <v>из них</v>
      </c>
      <c r="C35" s="7"/>
      <c r="D35" s="8"/>
      <c r="E35" s="8"/>
      <c r="F35" s="8"/>
      <c r="G35" s="8"/>
      <c r="H35" s="8"/>
      <c r="I35" s="8"/>
      <c r="J35" s="8"/>
    </row>
    <row r="36" spans="1:10" ht="51">
      <c r="A36" s="5" t="s">
        <v>25</v>
      </c>
      <c r="B36" s="6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6" s="7">
        <v>210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</row>
    <row r="37" spans="1:10" ht="51">
      <c r="A37" s="5" t="s">
        <v>26</v>
      </c>
      <c r="B37" s="6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7">
        <v>220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ht="63.75">
      <c r="A38" s="5" t="s">
        <v>27</v>
      </c>
      <c r="B38" s="6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7">
        <v>230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ht="63.75">
      <c r="A39" s="5" t="s">
        <v>28</v>
      </c>
      <c r="B39" s="6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9" s="7">
        <v>240</v>
      </c>
      <c r="D39" s="8">
        <v>22000</v>
      </c>
      <c r="E39" s="8">
        <v>0</v>
      </c>
      <c r="F39" s="8">
        <v>2655</v>
      </c>
      <c r="G39" s="8">
        <v>13300</v>
      </c>
      <c r="H39" s="8">
        <v>0</v>
      </c>
      <c r="I39" s="8">
        <v>0</v>
      </c>
      <c r="J39" s="8">
        <v>25600</v>
      </c>
    </row>
    <row r="40" spans="1:10" ht="38.25">
      <c r="A40" s="5" t="s">
        <v>29</v>
      </c>
      <c r="B40" s="6" t="str">
        <f>"На проведение публичных массовых мероприятий"</f>
        <v>На проведение публичных массовых мероприятий</v>
      </c>
      <c r="C40" s="7">
        <v>250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ht="63.75">
      <c r="A41" s="5" t="s">
        <v>30</v>
      </c>
      <c r="B41" s="6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7">
        <v>260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ht="102">
      <c r="A42" s="5" t="s">
        <v>31</v>
      </c>
      <c r="B42" s="6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2" s="7">
        <v>270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</row>
    <row r="43" spans="1:10" ht="89.25">
      <c r="A43" s="5" t="s">
        <v>32</v>
      </c>
      <c r="B43" s="6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7">
        <v>280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</row>
    <row r="44" spans="1:10" ht="89.25">
      <c r="A44" s="5" t="s">
        <v>33</v>
      </c>
      <c r="B44" s="6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4" s="7">
        <v>300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>
      <c r="A45" s="5" t="s">
        <v>5</v>
      </c>
      <c r="B45" s="7" t="str">
        <f>"из них"</f>
        <v>из них</v>
      </c>
      <c r="C45" s="7"/>
      <c r="D45" s="8"/>
      <c r="E45" s="8"/>
      <c r="F45" s="8"/>
      <c r="G45" s="8"/>
      <c r="H45" s="8"/>
      <c r="I45" s="8"/>
      <c r="J45" s="8"/>
    </row>
    <row r="46" spans="1:10" ht="89.25">
      <c r="A46" s="5" t="s">
        <v>34</v>
      </c>
      <c r="B46" s="6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7">
        <v>290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</sheetData>
  <mergeCells count="3">
    <mergeCell ref="A2:H2"/>
    <mergeCell ref="A3:H3"/>
    <mergeCell ref="A4:H4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2019-10-02T13:10:44Z</dcterms:created>
  <dcterms:modified xsi:type="dcterms:W3CDTF">2019-10-11T07:30:25Z</dcterms:modified>
</cp:coreProperties>
</file>